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004辅助服务\04-浙江两个细则考核核对明细\2023年1季度\公示\"/>
    </mc:Choice>
  </mc:AlternateContent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Q119" i="1" l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AR119" i="1" s="1"/>
  <c r="F119" i="1"/>
  <c r="E119" i="1"/>
  <c r="D119" i="1"/>
  <c r="C119" i="1"/>
  <c r="B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</calcChain>
</file>

<file path=xl/sharedStrings.xml><?xml version="1.0" encoding="utf-8"?>
<sst xmlns="http://schemas.openxmlformats.org/spreadsheetml/2006/main" count="182" uniqueCount="142">
  <si>
    <t>2023年1月考核费用分项月报</t>
  </si>
  <si>
    <t>电厂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</si>
  <si>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</si>
  <si>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</si>
  <si>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</si>
  <si>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</si>
  <si>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</si>
  <si>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</si>
  <si>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</si>
  <si>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</si>
  <si>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</si>
  <si>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</si>
  <si>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</si>
  <si>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</si>
  <si>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</si>
  <si>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</si>
  <si>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</si>
  <si>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</si>
  <si>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</si>
  <si>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</si>
  <si>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</si>
  <si>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</si>
  <si>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</si>
  <si>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</si>
  <si>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</si>
  <si>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</si>
  <si>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</si>
  <si>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</si>
  <si>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</si>
  <si>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</si>
  <si>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</si>
  <si>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</si>
  <si>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</si>
  <si>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</si>
  <si>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</si>
  <si>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</si>
  <si>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</si>
  <si>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</si>
  <si>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浙能乐清发电有限公司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</si>
  <si>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</si>
  <si>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</si>
  <si>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</si>
  <si>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</si>
  <si>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</si>
  <si>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</si>
  <si>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</si>
  <si>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</si>
  <si>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</si>
  <si>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</si>
  <si>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</si>
  <si>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浙江浙能镇海发电有限公司</t>
  </si>
  <si>
    <t>浙江丰源水电公司</t>
  </si>
  <si>
    <t>宁波溪口抽水蓄能电站</t>
  </si>
  <si>
    <t>青田三溪口水电公司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</si>
  <si>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</si>
  <si>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</si>
  <si>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</si>
  <si>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</si>
  <si>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</si>
  <si>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</si>
  <si>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常山天然气发电有限公司</t>
  </si>
  <si>
    <t>长兴天然气热电有限公司</t>
  </si>
  <si>
    <t>浙江德能天然气发电有限公司</t>
  </si>
  <si>
    <t>安吉天然气热电有限公司</t>
  </si>
  <si>
    <t>华电江东然气热电有限公司</t>
  </si>
  <si>
    <t>金华燃机发电有限公司</t>
  </si>
  <si>
    <t>衢州普星天然气有限公司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</si>
  <si>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</si>
  <si>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</si>
  <si>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</si>
  <si>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</si>
  <si>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</si>
  <si>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</si>
  <si>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</si>
  <si>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</si>
  <si>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镇海天然气热电有限公司(热动中心)</t>
  </si>
  <si>
    <t>浙能镇海天然气发电有限公司</t>
  </si>
  <si>
    <t>国电湖州南浔天然气热电有限公司</t>
  </si>
  <si>
    <t>半山发电有限公司（气电）</t>
  </si>
  <si>
    <t>浙江国华余姚天然气发电有限公司</t>
  </si>
  <si>
    <t>镇海联合发电公司</t>
  </si>
  <si>
    <t>嘉兴德源节能科技有限公司</t>
  </si>
  <si>
    <t>慈溪百益新能源科技有限公司</t>
  </si>
  <si>
    <t>国能浙江北仑第一发电有限公司（光伏）</t>
  </si>
  <si>
    <t>国家电投集团桑尼安吉新能源有限公司</t>
  </si>
  <si>
    <t>雄亚（温岭）新能源有限公司</t>
  </si>
  <si>
    <t>象山大唐新能源有限公司（大涂）</t>
  </si>
  <si>
    <t>慈溪风凌新能源科技有限公司</t>
  </si>
  <si>
    <t>湖州宏晖光伏发电有限公司</t>
  </si>
  <si>
    <t>瑞安市华博新能源有限公司</t>
  </si>
  <si>
    <t>华电浙江江山新能源有限公司</t>
  </si>
  <si>
    <t>中核苍南县昊昌新能源有限公司</t>
  </si>
  <si>
    <t>浙江浙能嘉兴发电有限公司（光伏）</t>
  </si>
  <si>
    <t>江山正泰林农光伏发展有限公司</t>
  </si>
  <si>
    <t>玉环县晶科电力有限公司（含II期玉环晶能）</t>
  </si>
  <si>
    <t>衢州杭泰光伏发电有限公司</t>
  </si>
  <si>
    <t>兰溪市晶科电力有限公司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</si>
  <si>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</si>
  <si>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</si>
  <si>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</si>
  <si>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</si>
  <si>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</si>
  <si>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浙江大唐国际江山新城热电有限责任公司</t>
  </si>
  <si>
    <t>兰溪绿能太阳能科技有限公司</t>
  </si>
  <si>
    <t>国能浙江宁海发电有限公司（光伏）</t>
  </si>
  <si>
    <t>浙江磐安华电新能源有限公司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</si>
  <si>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</si>
  <si>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</si>
  <si>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</si>
  <si>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</si>
  <si>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</si>
  <si>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</si>
  <si>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</si>
  <si>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湖州南浔万投太阳能电力有限公司</t>
  </si>
  <si>
    <t>象山大唐新能源有限公司</t>
  </si>
  <si>
    <t>国能（浙江开化）能源有限公司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</si>
  <si>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</si>
  <si>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</si>
  <si>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</si>
  <si>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</si>
  <si>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</si>
  <si>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浙江浙能电力股份有限公司萧山发电厂</t>
  </si>
  <si>
    <t>慈溪协能新能源科技有限公司</t>
  </si>
  <si>
    <t>慈溪正态新能源科技有限公司（正能）</t>
  </si>
  <si>
    <t>中节能（长兴）太阳能科技有限公司</t>
  </si>
  <si>
    <t>宁波镇海岚能新能源科技有限公司（岚能）</t>
  </si>
  <si>
    <t>温州乐泰光伏发电有限公司</t>
  </si>
  <si>
    <t>衢州禾和新能源科技有限公司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</si>
  <si>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</si>
  <si>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</si>
  <si>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</si>
  <si>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</si>
  <si>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</si>
  <si>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</si>
  <si>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</si>
  <si>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华润海上风电（苍南）有限公司</t>
  </si>
  <si>
    <t>中广核新能源（象山）有限公司</t>
  </si>
  <si>
    <t>龙源磐安风力发电有限公司</t>
  </si>
  <si>
    <t>国电象山海上风电有限公司</t>
  </si>
  <si>
    <t>华能浙江苍南海上风电有限责任公司</t>
  </si>
  <si>
    <t>中广核浙江岱山海上风力发电有限公司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</si>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</sst>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R119"/>
  <sheetViews>
    <sheetView tabSelected="1" topLeftCell="S1" zoomScale="70" zoomScaleNormal="70" workbookViewId="0">
      <selection activeCell="AP125" sqref="AP125"/>
    </sheetView>
  </sheetViews>
  <sheetFormatPr defaultColWidth="9" defaultRowHeight="13.5" x14ac:dyDescent="0.15"/>
  <cols>
    <col min="1" max="1" width="46.5" style="2" customWidth="1"/>
    <col min="2" max="2" width="12.25" style="2" customWidth="1"/>
    <col min="3" max="3" width="11.625" style="2" customWidth="1"/>
    <col min="4" max="4" width="12.25" style="2" customWidth="1"/>
    <col min="5" max="5" width="9.125" style="2" customWidth="1"/>
    <col min="6" max="6" width="12.25" style="2" customWidth="1"/>
    <col min="7" max="7" width="9.125" style="2" customWidth="1"/>
    <col min="8" max="8" width="12.25" style="2" customWidth="1"/>
    <col min="9" max="9" width="9.125" style="2" customWidth="1"/>
    <col min="10" max="10" width="12.25" style="2" customWidth="1"/>
    <col min="11" max="11" width="9.125" style="2" customWidth="1"/>
    <col min="12" max="12" width="12.25" style="2" customWidth="1"/>
    <col min="13" max="13" width="9.125" style="2" customWidth="1"/>
    <col min="14" max="14" width="12.25" style="2" customWidth="1"/>
    <col min="15" max="15" width="9.5" style="2" customWidth="1"/>
    <col min="16" max="16" width="12.25" style="2" customWidth="1"/>
    <col min="17" max="17" width="9.125" style="2" customWidth="1"/>
    <col min="18" max="18" width="12.25" style="2" customWidth="1"/>
    <col min="19" max="19" width="9.125" style="2" customWidth="1"/>
    <col min="20" max="20" width="12.25" style="2" customWidth="1"/>
    <col min="21" max="21" width="9.125" style="2" customWidth="1"/>
    <col min="22" max="22" width="12.25" style="2" customWidth="1"/>
    <col min="23" max="23" width="10.5" style="2" customWidth="1"/>
    <col min="24" max="24" width="12.25" style="2" customWidth="1"/>
    <col min="25" max="25" width="10.5" style="2" customWidth="1"/>
    <col min="26" max="26" width="12.25" style="2" customWidth="1"/>
    <col min="27" max="27" width="14.125" style="2" customWidth="1"/>
    <col min="28" max="28" width="12.25" style="2" customWidth="1"/>
    <col min="29" max="29" width="9.5" style="2" customWidth="1"/>
    <col min="30" max="30" width="12.25" style="2" customWidth="1"/>
    <col min="31" max="31" width="9.125" style="2" customWidth="1"/>
    <col min="32" max="32" width="12.25" style="2" customWidth="1"/>
    <col min="33" max="33" width="10.5" style="2" customWidth="1"/>
    <col min="34" max="34" width="12.25" style="2" customWidth="1"/>
    <col min="35" max="35" width="11.625" style="2" customWidth="1"/>
    <col min="36" max="36" width="12.25" style="2" customWidth="1"/>
    <col min="37" max="37" width="9.125" style="2" customWidth="1"/>
    <col min="38" max="38" width="21.375" style="2" customWidth="1"/>
    <col min="39" max="39" width="9.125" style="2" customWidth="1"/>
    <col min="40" max="40" width="12.25" style="2" customWidth="1"/>
    <col min="41" max="41" width="10.5" style="2" customWidth="1"/>
    <col min="42" max="42" width="12.25" style="2" customWidth="1"/>
    <col min="43" max="43" width="9.125" style="2" customWidth="1"/>
    <col min="44" max="44" width="12.625" style="2"/>
    <col min="45" max="16384" width="9" style="2"/>
  </cols>
  <sheetData>
    <row r="1" spans="1:44" ht="30.95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4" s="1" customFormat="1" x14ac:dyDescent="0.15">
      <c r="A2" s="10" t="s">
        <v>1</v>
      </c>
      <c r="B2" s="10" t="s">
        <v>2</v>
      </c>
      <c r="C2" s="10"/>
      <c r="D2" s="10" t="s">
        <v>3</v>
      </c>
      <c r="E2" s="10"/>
      <c r="F2" s="10" t="s">
        <v>4</v>
      </c>
      <c r="G2" s="10"/>
      <c r="H2" s="10" t="s">
        <v>5</v>
      </c>
      <c r="I2" s="10"/>
      <c r="J2" s="10" t="s">
        <v>6</v>
      </c>
      <c r="K2" s="10"/>
      <c r="L2" s="10" t="s">
        <v>7</v>
      </c>
      <c r="M2" s="10"/>
      <c r="N2" s="10" t="s">
        <v>8</v>
      </c>
      <c r="O2" s="10"/>
      <c r="P2" s="10" t="s">
        <v>9</v>
      </c>
      <c r="Q2" s="10"/>
      <c r="R2" s="10" t="s">
        <v>10</v>
      </c>
      <c r="S2" s="10"/>
      <c r="T2" s="10" t="s">
        <v>11</v>
      </c>
      <c r="U2" s="10"/>
      <c r="V2" s="10" t="s">
        <v>12</v>
      </c>
      <c r="W2" s="10"/>
      <c r="X2" s="10" t="s">
        <v>13</v>
      </c>
      <c r="Y2" s="10"/>
      <c r="Z2" s="10" t="s">
        <v>14</v>
      </c>
      <c r="AA2" s="10"/>
      <c r="AB2" s="10" t="s">
        <v>15</v>
      </c>
      <c r="AC2" s="10"/>
      <c r="AD2" s="10" t="s">
        <v>16</v>
      </c>
      <c r="AE2" s="10"/>
      <c r="AF2" s="10" t="s">
        <v>17</v>
      </c>
      <c r="AG2" s="10"/>
      <c r="AH2" s="10" t="s">
        <v>18</v>
      </c>
      <c r="AI2" s="10"/>
      <c r="AJ2" s="10" t="s">
        <v>19</v>
      </c>
      <c r="AK2" s="10"/>
      <c r="AL2" s="10" t="s">
        <v>20</v>
      </c>
      <c r="AM2" s="10"/>
      <c r="AN2" s="10" t="s">
        <v>21</v>
      </c>
      <c r="AO2" s="10"/>
      <c r="AP2" s="10" t="s">
        <v>22</v>
      </c>
      <c r="AQ2" s="10"/>
      <c r="AR2" s="12" t="s">
        <v>23</v>
      </c>
    </row>
    <row r="3" spans="1:44" s="1" customFormat="1" x14ac:dyDescent="0.15">
      <c r="A3" s="11"/>
      <c r="B3" s="3" t="s">
        <v>24</v>
      </c>
      <c r="C3" s="3" t="s">
        <v>25</v>
      </c>
      <c r="D3" s="3" t="s">
        <v>24</v>
      </c>
      <c r="E3" s="3" t="s">
        <v>25</v>
      </c>
      <c r="F3" s="3" t="s">
        <v>24</v>
      </c>
      <c r="G3" s="3" t="s">
        <v>25</v>
      </c>
      <c r="H3" s="3" t="s">
        <v>24</v>
      </c>
      <c r="I3" s="3" t="s">
        <v>25</v>
      </c>
      <c r="J3" s="3" t="s">
        <v>24</v>
      </c>
      <c r="K3" s="3" t="s">
        <v>25</v>
      </c>
      <c r="L3" s="3" t="s">
        <v>24</v>
      </c>
      <c r="M3" s="3" t="s">
        <v>25</v>
      </c>
      <c r="N3" s="3" t="s">
        <v>24</v>
      </c>
      <c r="O3" s="3" t="s">
        <v>25</v>
      </c>
      <c r="P3" s="3" t="s">
        <v>24</v>
      </c>
      <c r="Q3" s="3" t="s">
        <v>25</v>
      </c>
      <c r="R3" s="3" t="s">
        <v>24</v>
      </c>
      <c r="S3" s="3" t="s">
        <v>25</v>
      </c>
      <c r="T3" s="3" t="s">
        <v>24</v>
      </c>
      <c r="U3" s="3" t="s">
        <v>25</v>
      </c>
      <c r="V3" s="3" t="s">
        <v>24</v>
      </c>
      <c r="W3" s="3" t="s">
        <v>25</v>
      </c>
      <c r="X3" s="3" t="s">
        <v>24</v>
      </c>
      <c r="Y3" s="3" t="s">
        <v>25</v>
      </c>
      <c r="Z3" s="3" t="s">
        <v>24</v>
      </c>
      <c r="AA3" s="3" t="s">
        <v>25</v>
      </c>
      <c r="AB3" s="3" t="s">
        <v>24</v>
      </c>
      <c r="AC3" s="3" t="s">
        <v>25</v>
      </c>
      <c r="AD3" s="3" t="s">
        <v>24</v>
      </c>
      <c r="AE3" s="3" t="s">
        <v>25</v>
      </c>
      <c r="AF3" s="3" t="s">
        <v>24</v>
      </c>
      <c r="AG3" s="3" t="s">
        <v>25</v>
      </c>
      <c r="AH3" s="3" t="s">
        <v>24</v>
      </c>
      <c r="AI3" s="3" t="s">
        <v>25</v>
      </c>
      <c r="AJ3" s="3" t="s">
        <v>24</v>
      </c>
      <c r="AK3" s="3" t="s">
        <v>25</v>
      </c>
      <c r="AL3" s="3" t="s">
        <v>24</v>
      </c>
      <c r="AM3" s="3" t="s">
        <v>25</v>
      </c>
      <c r="AN3" s="3" t="s">
        <v>24</v>
      </c>
      <c r="AO3" s="3" t="s">
        <v>25</v>
      </c>
      <c r="AP3" s="3" t="s">
        <v>24</v>
      </c>
      <c r="AQ3" s="3" t="s">
        <v>25</v>
      </c>
      <c r="AR3" s="13"/>
    </row>
    <row r="4" spans="1:44" x14ac:dyDescent="0.15">
      <c r="A4" s="4" t="s">
        <v>26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32</v>
      </c>
      <c r="W4" s="5">
        <v>13289.6</v>
      </c>
      <c r="X4" s="5">
        <v>30.561900000000001</v>
      </c>
      <c r="Y4" s="5">
        <v>12692.37</v>
      </c>
      <c r="Z4" s="5">
        <v>477.17</v>
      </c>
      <c r="AA4" s="5">
        <v>198167.88</v>
      </c>
      <c r="AB4" s="5">
        <v>40.64</v>
      </c>
      <c r="AC4" s="5">
        <v>16876.73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8">
        <f t="shared" ref="AR4:AR35" si="0">G4+W4+Y4+AA4+AC4+AE4+AG4+AO4</f>
        <v>241026.58000000002</v>
      </c>
    </row>
    <row r="5" spans="1:44" x14ac:dyDescent="0.15">
      <c r="A5" s="6" t="s">
        <v>27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45.600299999999997</v>
      </c>
      <c r="Y5" s="7">
        <v>18937.8</v>
      </c>
      <c r="Z5" s="7">
        <v>358.77</v>
      </c>
      <c r="AA5" s="7">
        <v>148997.6</v>
      </c>
      <c r="AB5" s="7">
        <v>87.39</v>
      </c>
      <c r="AC5" s="7">
        <v>36294.99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8">
        <f t="shared" si="0"/>
        <v>204230.38999999998</v>
      </c>
    </row>
    <row r="6" spans="1:44" x14ac:dyDescent="0.15">
      <c r="A6" s="6" t="s">
        <v>28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46</v>
      </c>
      <c r="W6" s="7">
        <v>19103.8</v>
      </c>
      <c r="X6" s="7">
        <v>91.333200000000005</v>
      </c>
      <c r="Y6" s="7">
        <v>37930.660000000003</v>
      </c>
      <c r="Z6" s="7">
        <v>287.69</v>
      </c>
      <c r="AA6" s="7">
        <v>119478.9</v>
      </c>
      <c r="AB6" s="7">
        <v>47.08</v>
      </c>
      <c r="AC6" s="7">
        <v>19551.75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8">
        <f t="shared" si="0"/>
        <v>196065.11</v>
      </c>
    </row>
    <row r="7" spans="1:44" x14ac:dyDescent="0.15">
      <c r="A7" s="6" t="s">
        <v>29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176.83439999999999</v>
      </c>
      <c r="Y7" s="7">
        <v>73439.34</v>
      </c>
      <c r="Z7" s="7">
        <v>969.1</v>
      </c>
      <c r="AA7" s="7">
        <v>402468.44</v>
      </c>
      <c r="AB7" s="7">
        <v>101.65</v>
      </c>
      <c r="AC7" s="7">
        <v>42216.3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8">
        <f t="shared" si="0"/>
        <v>518124.08</v>
      </c>
    </row>
    <row r="8" spans="1:44" x14ac:dyDescent="0.15">
      <c r="A8" s="6" t="s">
        <v>30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130.19</v>
      </c>
      <c r="W8" s="7">
        <v>54068.07</v>
      </c>
      <c r="X8" s="7">
        <v>20.6356</v>
      </c>
      <c r="Y8" s="7">
        <v>8569.98</v>
      </c>
      <c r="Z8" s="7">
        <v>995.71</v>
      </c>
      <c r="AA8" s="7">
        <v>413518.34</v>
      </c>
      <c r="AB8" s="7">
        <v>7.93</v>
      </c>
      <c r="AC8" s="7">
        <v>3293.22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8">
        <f t="shared" si="0"/>
        <v>479449.61</v>
      </c>
    </row>
    <row r="9" spans="1:44" x14ac:dyDescent="0.15">
      <c r="A9" s="6" t="s">
        <v>31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96</v>
      </c>
      <c r="W9" s="7">
        <v>39868.800000000003</v>
      </c>
      <c r="X9" s="7">
        <v>91.043300000000002</v>
      </c>
      <c r="Y9" s="7">
        <v>37810.269999999997</v>
      </c>
      <c r="Z9" s="7">
        <v>2068.56</v>
      </c>
      <c r="AA9" s="7">
        <v>859074.2</v>
      </c>
      <c r="AB9" s="7">
        <v>14.7</v>
      </c>
      <c r="AC9" s="7">
        <v>6106.52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8">
        <f t="shared" si="0"/>
        <v>942859.79</v>
      </c>
    </row>
    <row r="10" spans="1:44" x14ac:dyDescent="0.15">
      <c r="A10" s="6" t="s">
        <v>32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107.4203</v>
      </c>
      <c r="Y10" s="7">
        <v>44611.63</v>
      </c>
      <c r="Z10" s="7">
        <v>1572.57</v>
      </c>
      <c r="AA10" s="7">
        <v>653088.75</v>
      </c>
      <c r="AB10" s="7">
        <v>4.13</v>
      </c>
      <c r="AC10" s="7">
        <v>1714.93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8">
        <f t="shared" si="0"/>
        <v>699415.31</v>
      </c>
    </row>
    <row r="11" spans="1:44" x14ac:dyDescent="0.15">
      <c r="A11" s="6" t="s">
        <v>33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232.4443</v>
      </c>
      <c r="Y11" s="7">
        <v>96534.1</v>
      </c>
      <c r="Z11" s="7">
        <v>2422.91</v>
      </c>
      <c r="AA11" s="7">
        <v>1006233.6</v>
      </c>
      <c r="AB11" s="7">
        <v>121.94</v>
      </c>
      <c r="AC11" s="7">
        <v>50642.66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8">
        <f t="shared" si="0"/>
        <v>1153410.3599999999</v>
      </c>
    </row>
    <row r="12" spans="1:44" x14ac:dyDescent="0.15">
      <c r="A12" s="6" t="s">
        <v>34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12</v>
      </c>
      <c r="W12" s="7">
        <v>4983.6000000000004</v>
      </c>
      <c r="X12" s="7">
        <v>48.067399999999999</v>
      </c>
      <c r="Y12" s="7">
        <v>19962.39</v>
      </c>
      <c r="Z12" s="7">
        <v>370.72</v>
      </c>
      <c r="AA12" s="7">
        <v>153960.42000000001</v>
      </c>
      <c r="AB12" s="7">
        <v>19.46</v>
      </c>
      <c r="AC12" s="7">
        <v>8082.35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8">
        <f t="shared" si="0"/>
        <v>186988.76</v>
      </c>
    </row>
    <row r="13" spans="1:44" x14ac:dyDescent="0.15">
      <c r="A13" s="6" t="s">
        <v>35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12.47</v>
      </c>
      <c r="W13" s="7">
        <v>5178.42</v>
      </c>
      <c r="X13" s="7">
        <v>108.9736</v>
      </c>
      <c r="Y13" s="7">
        <v>45256.74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8">
        <f t="shared" si="0"/>
        <v>50435.159999999996</v>
      </c>
    </row>
    <row r="14" spans="1:44" x14ac:dyDescent="0.15">
      <c r="A14" s="6" t="s">
        <v>36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218.5395</v>
      </c>
      <c r="Y14" s="7">
        <v>90759.47</v>
      </c>
      <c r="Z14" s="7">
        <v>2044.8</v>
      </c>
      <c r="AA14" s="7">
        <v>849203.3</v>
      </c>
      <c r="AB14" s="7">
        <v>279.73</v>
      </c>
      <c r="AC14" s="7">
        <v>116173.27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8">
        <f t="shared" si="0"/>
        <v>1056136.04</v>
      </c>
    </row>
    <row r="15" spans="1:44" x14ac:dyDescent="0.15">
      <c r="A15" s="6" t="s">
        <v>37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3</v>
      </c>
      <c r="W15" s="7">
        <v>1245.9000000000001</v>
      </c>
      <c r="X15" s="7">
        <v>131.72059999999999</v>
      </c>
      <c r="Y15" s="7">
        <v>54703.58</v>
      </c>
      <c r="Z15" s="7">
        <v>725.84</v>
      </c>
      <c r="AA15" s="7">
        <v>301442.15999999997</v>
      </c>
      <c r="AB15" s="7">
        <v>15.16</v>
      </c>
      <c r="AC15" s="7">
        <v>6297.5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8">
        <f t="shared" si="0"/>
        <v>363689.13999999996</v>
      </c>
    </row>
    <row r="16" spans="1:44" x14ac:dyDescent="0.15">
      <c r="A16" s="6" t="s">
        <v>38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32</v>
      </c>
      <c r="W16" s="7">
        <v>13289.6</v>
      </c>
      <c r="X16" s="7">
        <v>209.05250000000001</v>
      </c>
      <c r="Y16" s="7">
        <v>86819.49</v>
      </c>
      <c r="Z16" s="7">
        <v>2137.9299999999998</v>
      </c>
      <c r="AA16" s="7">
        <v>887884</v>
      </c>
      <c r="AB16" s="7">
        <v>6.29</v>
      </c>
      <c r="AC16" s="7">
        <v>2612.9299999999998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8">
        <f t="shared" si="0"/>
        <v>990606.02</v>
      </c>
    </row>
    <row r="17" spans="1:44" x14ac:dyDescent="0.15">
      <c r="A17" s="6" t="s">
        <v>39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169.4914</v>
      </c>
      <c r="Y17" s="7">
        <v>70389.759999999995</v>
      </c>
      <c r="Z17" s="7">
        <v>304.69</v>
      </c>
      <c r="AA17" s="7">
        <v>126539.42</v>
      </c>
      <c r="AB17" s="7">
        <v>8.17</v>
      </c>
      <c r="AC17" s="7">
        <v>3393.68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8">
        <f t="shared" si="0"/>
        <v>200322.86</v>
      </c>
    </row>
    <row r="18" spans="1:44" x14ac:dyDescent="0.15">
      <c r="A18" s="6" t="s">
        <v>40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242.55279999999999</v>
      </c>
      <c r="Y18" s="7">
        <v>100732.19</v>
      </c>
      <c r="Z18" s="7">
        <v>1787.29</v>
      </c>
      <c r="AA18" s="7">
        <v>742260.7</v>
      </c>
      <c r="AB18" s="7">
        <v>14.48</v>
      </c>
      <c r="AC18" s="7">
        <v>6011.81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8">
        <f t="shared" si="0"/>
        <v>849004.7</v>
      </c>
    </row>
    <row r="19" spans="1:44" x14ac:dyDescent="0.15">
      <c r="A19" s="6" t="s">
        <v>41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32</v>
      </c>
      <c r="W19" s="7">
        <v>13289.6</v>
      </c>
      <c r="X19" s="7">
        <v>62.814799999999998</v>
      </c>
      <c r="Y19" s="7">
        <v>26086.99</v>
      </c>
      <c r="Z19" s="7">
        <v>657.71</v>
      </c>
      <c r="AA19" s="7">
        <v>273146.12</v>
      </c>
      <c r="AB19" s="7">
        <v>25.54</v>
      </c>
      <c r="AC19" s="7">
        <v>10605.88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8">
        <f t="shared" si="0"/>
        <v>323128.59000000003</v>
      </c>
    </row>
    <row r="20" spans="1:44" x14ac:dyDescent="0.15">
      <c r="A20" s="6" t="s">
        <v>42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24</v>
      </c>
      <c r="W20" s="7">
        <v>9967.2000000000007</v>
      </c>
      <c r="X20" s="7">
        <v>169.8664</v>
      </c>
      <c r="Y20" s="7">
        <v>70545.509999999995</v>
      </c>
      <c r="Z20" s="7">
        <v>593.46</v>
      </c>
      <c r="AA20" s="7">
        <v>246463.1</v>
      </c>
      <c r="AB20" s="7">
        <v>25.64</v>
      </c>
      <c r="AC20" s="7">
        <v>10649.22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8">
        <f t="shared" si="0"/>
        <v>337625.02999999997</v>
      </c>
    </row>
    <row r="21" spans="1:44" x14ac:dyDescent="0.15">
      <c r="A21" s="6" t="s">
        <v>43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328.64</v>
      </c>
      <c r="AG21" s="7">
        <v>136485.45000000001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8">
        <f t="shared" si="0"/>
        <v>136485.45000000001</v>
      </c>
    </row>
    <row r="22" spans="1:44" x14ac:dyDescent="0.15">
      <c r="A22" s="6" t="s">
        <v>44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21.776800000000001</v>
      </c>
      <c r="Y22" s="7">
        <v>9043.92</v>
      </c>
      <c r="Z22" s="7">
        <v>1488.85</v>
      </c>
      <c r="AA22" s="7">
        <v>618319.4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8">
        <f t="shared" si="0"/>
        <v>627363.32000000007</v>
      </c>
    </row>
    <row r="23" spans="1:44" x14ac:dyDescent="0.15">
      <c r="A23" s="6" t="s">
        <v>45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83.960999999999999</v>
      </c>
      <c r="Y23" s="7">
        <v>34869.019999999997</v>
      </c>
      <c r="Z23" s="7">
        <v>1877.25</v>
      </c>
      <c r="AA23" s="7">
        <v>779623.5</v>
      </c>
      <c r="AB23" s="7">
        <v>4.8600000000000003</v>
      </c>
      <c r="AC23" s="7">
        <v>2018.94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8">
        <f t="shared" si="0"/>
        <v>816511.46</v>
      </c>
    </row>
    <row r="24" spans="1:44" x14ac:dyDescent="0.15">
      <c r="A24" s="6" t="s">
        <v>46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69.671899999999994</v>
      </c>
      <c r="Y24" s="7">
        <v>28934.74</v>
      </c>
      <c r="Z24" s="7">
        <v>1607.57</v>
      </c>
      <c r="AA24" s="7">
        <v>667623.75</v>
      </c>
      <c r="AB24" s="7">
        <v>0.48</v>
      </c>
      <c r="AC24" s="7">
        <v>199.8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8">
        <f t="shared" si="0"/>
        <v>696758.29</v>
      </c>
    </row>
    <row r="25" spans="1:44" x14ac:dyDescent="0.15">
      <c r="A25" s="6" t="s">
        <v>47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114.5274</v>
      </c>
      <c r="Y25" s="7">
        <v>47563.22</v>
      </c>
      <c r="Z25" s="7">
        <v>2351.92</v>
      </c>
      <c r="AA25" s="7">
        <v>976751.1</v>
      </c>
      <c r="AB25" s="7">
        <v>3.59</v>
      </c>
      <c r="AC25" s="7">
        <v>1492.9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8">
        <f t="shared" si="0"/>
        <v>1025807.22</v>
      </c>
    </row>
    <row r="26" spans="1:44" x14ac:dyDescent="0.15">
      <c r="A26" s="6" t="s">
        <v>48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151.99799999999999</v>
      </c>
      <c r="Y26" s="7">
        <v>63124.75</v>
      </c>
      <c r="Z26" s="7">
        <v>2379.04</v>
      </c>
      <c r="AA26" s="7">
        <v>988016.5</v>
      </c>
      <c r="AB26" s="7">
        <v>4.4000000000000004</v>
      </c>
      <c r="AC26" s="7">
        <v>1828.93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8">
        <f t="shared" si="0"/>
        <v>1052970.18</v>
      </c>
    </row>
    <row r="27" spans="1:44" x14ac:dyDescent="0.15">
      <c r="A27" s="6" t="s">
        <v>49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131</v>
      </c>
      <c r="W27" s="7">
        <v>54404.3</v>
      </c>
      <c r="X27" s="7">
        <v>246.00960000000001</v>
      </c>
      <c r="Y27" s="7">
        <v>102167.8</v>
      </c>
      <c r="Z27" s="7">
        <v>2846.62</v>
      </c>
      <c r="AA27" s="7">
        <v>1182199.6000000001</v>
      </c>
      <c r="AB27" s="7">
        <v>16.399999999999999</v>
      </c>
      <c r="AC27" s="7">
        <v>6810.27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8">
        <f t="shared" si="0"/>
        <v>1345581.9700000002</v>
      </c>
    </row>
    <row r="28" spans="1:44" x14ac:dyDescent="0.15">
      <c r="A28" s="6" t="s">
        <v>50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8</v>
      </c>
      <c r="W28" s="7">
        <v>3322.4</v>
      </c>
      <c r="X28" s="7">
        <v>144.76009999999999</v>
      </c>
      <c r="Y28" s="7">
        <v>60118.85</v>
      </c>
      <c r="Z28" s="7">
        <v>804.04</v>
      </c>
      <c r="AA28" s="7">
        <v>333916.96999999997</v>
      </c>
      <c r="AB28" s="7">
        <v>3.22</v>
      </c>
      <c r="AC28" s="7">
        <v>1336.33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8">
        <f t="shared" si="0"/>
        <v>398694.55</v>
      </c>
    </row>
    <row r="29" spans="1:44" x14ac:dyDescent="0.15">
      <c r="A29" s="6" t="s">
        <v>51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8">
        <f t="shared" si="0"/>
        <v>0</v>
      </c>
    </row>
    <row r="30" spans="1:44" x14ac:dyDescent="0.15">
      <c r="A30" s="6" t="s">
        <v>52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8">
        <f t="shared" si="0"/>
        <v>0</v>
      </c>
    </row>
    <row r="31" spans="1:44" x14ac:dyDescent="0.15">
      <c r="A31" s="6" t="s">
        <v>53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8">
        <f t="shared" si="0"/>
        <v>0</v>
      </c>
    </row>
    <row r="32" spans="1:44" x14ac:dyDescent="0.15">
      <c r="A32" s="6" t="s">
        <v>54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0.22</v>
      </c>
      <c r="W32" s="7">
        <v>111.92</v>
      </c>
      <c r="X32" s="7">
        <v>0.3952</v>
      </c>
      <c r="Y32" s="7">
        <v>205.37</v>
      </c>
      <c r="Z32" s="7">
        <v>0</v>
      </c>
      <c r="AA32" s="7">
        <v>0</v>
      </c>
      <c r="AB32" s="7">
        <v>1.19</v>
      </c>
      <c r="AC32" s="7">
        <v>619.66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8">
        <f t="shared" si="0"/>
        <v>936.95</v>
      </c>
    </row>
    <row r="33" spans="1:44" x14ac:dyDescent="0.15">
      <c r="A33" s="6" t="s">
        <v>55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8">
        <f t="shared" si="0"/>
        <v>0</v>
      </c>
    </row>
    <row r="34" spans="1:44" x14ac:dyDescent="0.15">
      <c r="A34" s="6" t="s">
        <v>56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0.18</v>
      </c>
      <c r="W34" s="7">
        <v>116.98</v>
      </c>
      <c r="X34" s="7">
        <v>0.1898</v>
      </c>
      <c r="Y34" s="7">
        <v>124.69</v>
      </c>
      <c r="Z34" s="7">
        <v>174.54</v>
      </c>
      <c r="AA34" s="7">
        <v>114635.9</v>
      </c>
      <c r="AB34" s="7">
        <v>3.65</v>
      </c>
      <c r="AC34" s="7">
        <v>2397.98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8">
        <f t="shared" si="0"/>
        <v>117275.54999999999</v>
      </c>
    </row>
    <row r="35" spans="1:44" x14ac:dyDescent="0.15">
      <c r="A35" s="6" t="s">
        <v>57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0.38</v>
      </c>
      <c r="W35" s="7">
        <v>145.28</v>
      </c>
      <c r="X35" s="7">
        <v>0.19750000000000001</v>
      </c>
      <c r="Y35" s="7">
        <v>76.290000000000006</v>
      </c>
      <c r="Z35" s="7">
        <v>0</v>
      </c>
      <c r="AA35" s="7">
        <v>0</v>
      </c>
      <c r="AB35" s="7">
        <v>8.42</v>
      </c>
      <c r="AC35" s="7">
        <v>3252.16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8">
        <f t="shared" si="0"/>
        <v>3473.73</v>
      </c>
    </row>
    <row r="36" spans="1:44" x14ac:dyDescent="0.15">
      <c r="A36" s="6" t="s">
        <v>58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127.12</v>
      </c>
      <c r="W36" s="7">
        <v>51560.44</v>
      </c>
      <c r="X36" s="7">
        <v>190.68209999999999</v>
      </c>
      <c r="Y36" s="7">
        <v>77340.66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8">
        <f t="shared" ref="AR36:AR64" si="1">G36+W36+Y36+AA36+AC36+AE36+AG36+AO36</f>
        <v>128901.1</v>
      </c>
    </row>
    <row r="37" spans="1:44" x14ac:dyDescent="0.15">
      <c r="A37" s="6" t="s">
        <v>59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933.43</v>
      </c>
      <c r="W37" s="7">
        <v>392321.97</v>
      </c>
      <c r="X37" s="7">
        <v>1400.1497999999999</v>
      </c>
      <c r="Y37" s="7">
        <v>588482.93999999994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8">
        <f t="shared" si="1"/>
        <v>980804.90999999992</v>
      </c>
    </row>
    <row r="38" spans="1:44" x14ac:dyDescent="0.15">
      <c r="A38" s="6" t="s">
        <v>60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8">
        <f t="shared" si="1"/>
        <v>0</v>
      </c>
    </row>
    <row r="39" spans="1:44" x14ac:dyDescent="0.15">
      <c r="A39" s="6" t="s">
        <v>61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12.9</v>
      </c>
      <c r="W39" s="7">
        <v>5590.41</v>
      </c>
      <c r="X39" s="7">
        <v>21.831399999999999</v>
      </c>
      <c r="Y39" s="7">
        <v>9463.9</v>
      </c>
      <c r="Z39" s="7">
        <v>139.06</v>
      </c>
      <c r="AA39" s="7">
        <v>60280.77</v>
      </c>
      <c r="AB39" s="7">
        <v>10.02</v>
      </c>
      <c r="AC39" s="7">
        <v>4341.59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8">
        <f t="shared" si="1"/>
        <v>79676.67</v>
      </c>
    </row>
    <row r="40" spans="1:44" x14ac:dyDescent="0.15">
      <c r="A40" s="6" t="s">
        <v>62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0.3231</v>
      </c>
      <c r="Y40" s="7">
        <v>150.25</v>
      </c>
      <c r="Z40" s="7">
        <v>0</v>
      </c>
      <c r="AA40" s="7">
        <v>0</v>
      </c>
      <c r="AB40" s="7">
        <v>0.04</v>
      </c>
      <c r="AC40" s="7">
        <v>20.11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8">
        <f t="shared" si="1"/>
        <v>170.36</v>
      </c>
    </row>
    <row r="41" spans="1:44" x14ac:dyDescent="0.15">
      <c r="A41" s="6" t="s">
        <v>63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8">
        <f t="shared" si="1"/>
        <v>0</v>
      </c>
    </row>
    <row r="42" spans="1:44" x14ac:dyDescent="0.15">
      <c r="A42" s="6" t="s">
        <v>64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34.387500000000003</v>
      </c>
      <c r="Y42" s="7">
        <v>14906.97</v>
      </c>
      <c r="Z42" s="7">
        <v>131.71</v>
      </c>
      <c r="AA42" s="7">
        <v>57098.02</v>
      </c>
      <c r="AB42" s="7">
        <v>35.049999999999997</v>
      </c>
      <c r="AC42" s="7">
        <v>15195.69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8">
        <f t="shared" si="1"/>
        <v>87200.68</v>
      </c>
    </row>
    <row r="43" spans="1:44" x14ac:dyDescent="0.15">
      <c r="A43" s="6" t="s">
        <v>65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8">
        <f t="shared" si="1"/>
        <v>0</v>
      </c>
    </row>
    <row r="44" spans="1:44" x14ac:dyDescent="0.15">
      <c r="A44" s="6" t="s">
        <v>66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8">
        <f t="shared" si="1"/>
        <v>0</v>
      </c>
    </row>
    <row r="45" spans="1:44" x14ac:dyDescent="0.15">
      <c r="A45" s="6" t="s">
        <v>67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8">
        <f t="shared" si="1"/>
        <v>0</v>
      </c>
    </row>
    <row r="46" spans="1:44" x14ac:dyDescent="0.15">
      <c r="A46" s="6" t="s">
        <v>68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8.2714999999999996</v>
      </c>
      <c r="Y46" s="7">
        <v>3846.24</v>
      </c>
      <c r="Z46" s="7">
        <v>131.11000000000001</v>
      </c>
      <c r="AA46" s="7">
        <v>60968.01</v>
      </c>
      <c r="AB46" s="7">
        <v>1.25</v>
      </c>
      <c r="AC46" s="7">
        <v>582.78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8">
        <f t="shared" si="1"/>
        <v>65397.03</v>
      </c>
    </row>
    <row r="47" spans="1:44" x14ac:dyDescent="0.15">
      <c r="A47" s="6" t="s">
        <v>69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1.3915</v>
      </c>
      <c r="Y47" s="7">
        <v>647.04999999999995</v>
      </c>
      <c r="Z47" s="7">
        <v>1.02</v>
      </c>
      <c r="AA47" s="7">
        <v>471.97</v>
      </c>
      <c r="AB47" s="7">
        <v>0.65</v>
      </c>
      <c r="AC47" s="7">
        <v>300.08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8">
        <f t="shared" si="1"/>
        <v>1419.1</v>
      </c>
    </row>
    <row r="48" spans="1:44" x14ac:dyDescent="0.15">
      <c r="A48" s="6" t="s">
        <v>70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23.06</v>
      </c>
      <c r="W48" s="7">
        <v>9998.2900000000009</v>
      </c>
      <c r="X48" s="7">
        <v>21.089400000000001</v>
      </c>
      <c r="Y48" s="7">
        <v>9142.24</v>
      </c>
      <c r="Z48" s="7">
        <v>240.69</v>
      </c>
      <c r="AA48" s="7">
        <v>104339.11</v>
      </c>
      <c r="AB48" s="7">
        <v>19.850000000000001</v>
      </c>
      <c r="AC48" s="7">
        <v>8606.0300000000007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8">
        <f t="shared" si="1"/>
        <v>132085.67000000001</v>
      </c>
    </row>
    <row r="49" spans="1:44" x14ac:dyDescent="0.15">
      <c r="A49" s="6" t="s">
        <v>71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5.1056999999999997</v>
      </c>
      <c r="Y49" s="7">
        <v>2374.16</v>
      </c>
      <c r="Z49" s="7">
        <v>0</v>
      </c>
      <c r="AA49" s="7">
        <v>0</v>
      </c>
      <c r="AB49" s="7">
        <v>1.01</v>
      </c>
      <c r="AC49" s="7">
        <v>468.9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8">
        <f t="shared" si="1"/>
        <v>2843.06</v>
      </c>
    </row>
    <row r="50" spans="1:44" x14ac:dyDescent="0.15">
      <c r="A50" s="6" t="s">
        <v>72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1.93</v>
      </c>
      <c r="AC50" s="7">
        <v>835.12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8">
        <f t="shared" si="1"/>
        <v>835.12</v>
      </c>
    </row>
    <row r="51" spans="1:44" x14ac:dyDescent="0.15">
      <c r="A51" s="6" t="s">
        <v>73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7.22</v>
      </c>
      <c r="W51" s="7">
        <v>3128.05</v>
      </c>
      <c r="X51" s="7">
        <v>13.497299999999999</v>
      </c>
      <c r="Y51" s="7">
        <v>5851.08</v>
      </c>
      <c r="Z51" s="7">
        <v>23.58</v>
      </c>
      <c r="AA51" s="7">
        <v>10222.36</v>
      </c>
      <c r="AB51" s="7">
        <v>1.88</v>
      </c>
      <c r="AC51" s="7">
        <v>816.04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8">
        <f t="shared" si="1"/>
        <v>20017.530000000002</v>
      </c>
    </row>
    <row r="52" spans="1:44" x14ac:dyDescent="0.15">
      <c r="A52" s="6" t="s">
        <v>74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8">
        <f t="shared" si="1"/>
        <v>0</v>
      </c>
    </row>
    <row r="53" spans="1:44" x14ac:dyDescent="0.15">
      <c r="A53" s="6" t="s">
        <v>75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4.1856999999999998</v>
      </c>
      <c r="Y53" s="7">
        <v>1814.5</v>
      </c>
      <c r="Z53" s="7">
        <v>177.01</v>
      </c>
      <c r="AA53" s="7">
        <v>76732.52</v>
      </c>
      <c r="AB53" s="7">
        <v>1.8</v>
      </c>
      <c r="AC53" s="7">
        <v>778.12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8">
        <f t="shared" si="1"/>
        <v>79325.14</v>
      </c>
    </row>
    <row r="54" spans="1:44" x14ac:dyDescent="0.15">
      <c r="A54" s="6" t="s">
        <v>76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22.81</v>
      </c>
      <c r="W54" s="7">
        <v>9887.66</v>
      </c>
      <c r="X54" s="7">
        <v>32.125900000000001</v>
      </c>
      <c r="Y54" s="7">
        <v>13926.56</v>
      </c>
      <c r="Z54" s="7">
        <v>222.85</v>
      </c>
      <c r="AA54" s="7">
        <v>96603.73</v>
      </c>
      <c r="AB54" s="7">
        <v>9.42</v>
      </c>
      <c r="AC54" s="7">
        <v>4084.58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8">
        <f t="shared" si="1"/>
        <v>124502.53</v>
      </c>
    </row>
    <row r="55" spans="1:44" x14ac:dyDescent="0.15">
      <c r="A55" s="6" t="s">
        <v>77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0.81889999999999996</v>
      </c>
      <c r="Y55" s="7">
        <v>354.98</v>
      </c>
      <c r="Z55" s="7">
        <v>0.6</v>
      </c>
      <c r="AA55" s="7">
        <v>260.97000000000003</v>
      </c>
      <c r="AB55" s="7">
        <v>0.3</v>
      </c>
      <c r="AC55" s="7">
        <v>129.16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8">
        <f t="shared" si="1"/>
        <v>745.11</v>
      </c>
    </row>
    <row r="56" spans="1:44" x14ac:dyDescent="0.15">
      <c r="A56" s="6" t="s">
        <v>78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55.53</v>
      </c>
      <c r="W56" s="7">
        <v>24073.99</v>
      </c>
      <c r="X56" s="7">
        <v>16.288</v>
      </c>
      <c r="Y56" s="7">
        <v>7060.86</v>
      </c>
      <c r="Z56" s="7">
        <v>20.92</v>
      </c>
      <c r="AA56" s="7">
        <v>9070.5499999999993</v>
      </c>
      <c r="AB56" s="7">
        <v>5.46</v>
      </c>
      <c r="AC56" s="7">
        <v>2368.86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8">
        <f t="shared" si="1"/>
        <v>42574.26</v>
      </c>
    </row>
    <row r="57" spans="1:44" x14ac:dyDescent="0.15">
      <c r="A57" s="6" t="s">
        <v>79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13.6715</v>
      </c>
      <c r="Y57" s="7">
        <v>5926.58</v>
      </c>
      <c r="Z57" s="7">
        <v>18.63</v>
      </c>
      <c r="AA57" s="7">
        <v>8076.97</v>
      </c>
      <c r="AB57" s="7">
        <v>2.35</v>
      </c>
      <c r="AC57" s="7">
        <v>1016.72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8">
        <f t="shared" si="1"/>
        <v>15020.269999999999</v>
      </c>
    </row>
    <row r="58" spans="1:44" x14ac:dyDescent="0.15">
      <c r="A58" s="6" t="s">
        <v>80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8">
        <f t="shared" si="1"/>
        <v>0</v>
      </c>
    </row>
    <row r="59" spans="1:44" x14ac:dyDescent="0.15">
      <c r="A59" s="6" t="s">
        <v>81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2.67</v>
      </c>
      <c r="W59" s="7">
        <v>1110.76</v>
      </c>
      <c r="X59" s="7">
        <v>4.0118</v>
      </c>
      <c r="Y59" s="7">
        <v>1666.11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9.06</v>
      </c>
      <c r="AO59" s="7">
        <v>3762.62</v>
      </c>
      <c r="AP59" s="7">
        <v>0</v>
      </c>
      <c r="AQ59" s="7">
        <v>0</v>
      </c>
      <c r="AR59" s="8">
        <f t="shared" si="1"/>
        <v>6539.49</v>
      </c>
    </row>
    <row r="60" spans="1:44" x14ac:dyDescent="0.15">
      <c r="A60" s="6" t="s">
        <v>82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5.74</v>
      </c>
      <c r="W60" s="7">
        <v>2384.69</v>
      </c>
      <c r="X60" s="7">
        <v>8.6132000000000009</v>
      </c>
      <c r="Y60" s="7">
        <v>3577.04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35.04</v>
      </c>
      <c r="AO60" s="7">
        <v>14552.11</v>
      </c>
      <c r="AP60" s="7">
        <v>0</v>
      </c>
      <c r="AQ60" s="7">
        <v>0</v>
      </c>
      <c r="AR60" s="8">
        <f t="shared" si="1"/>
        <v>20513.84</v>
      </c>
    </row>
    <row r="61" spans="1:44" x14ac:dyDescent="0.15">
      <c r="A61" s="6" t="s">
        <v>83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1.8</v>
      </c>
      <c r="W61" s="7">
        <v>749.28</v>
      </c>
      <c r="X61" s="7">
        <v>2.7063000000000001</v>
      </c>
      <c r="Y61" s="7">
        <v>1123.93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12.2</v>
      </c>
      <c r="AO61" s="7">
        <v>5066.66</v>
      </c>
      <c r="AP61" s="7">
        <v>0</v>
      </c>
      <c r="AQ61" s="7">
        <v>0</v>
      </c>
      <c r="AR61" s="8">
        <f t="shared" si="1"/>
        <v>6939.87</v>
      </c>
    </row>
    <row r="62" spans="1:44" x14ac:dyDescent="0.15">
      <c r="A62" s="6" t="s">
        <v>84</v>
      </c>
      <c r="B62" s="7">
        <v>0</v>
      </c>
      <c r="C62" s="7">
        <v>0</v>
      </c>
      <c r="D62" s="7">
        <v>0</v>
      </c>
      <c r="E62" s="7">
        <v>0</v>
      </c>
      <c r="F62" s="7">
        <v>0.75</v>
      </c>
      <c r="G62" s="7">
        <v>311.81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1.88</v>
      </c>
      <c r="W62" s="7">
        <v>779.56</v>
      </c>
      <c r="X62" s="7">
        <v>2.8155999999999999</v>
      </c>
      <c r="Y62" s="7">
        <v>1169.31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13.27</v>
      </c>
      <c r="AO62" s="7">
        <v>5511.03</v>
      </c>
      <c r="AP62" s="7">
        <v>0</v>
      </c>
      <c r="AQ62" s="7">
        <v>0</v>
      </c>
      <c r="AR62" s="8">
        <f t="shared" si="1"/>
        <v>7771.7099999999991</v>
      </c>
    </row>
    <row r="63" spans="1:44" x14ac:dyDescent="0.15">
      <c r="A63" s="6" t="s">
        <v>85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4.75</v>
      </c>
      <c r="W63" s="7">
        <v>1974.54</v>
      </c>
      <c r="X63" s="7">
        <v>7.1317000000000004</v>
      </c>
      <c r="Y63" s="7">
        <v>2961.78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96.36</v>
      </c>
      <c r="AO63" s="7">
        <v>39490.46</v>
      </c>
      <c r="AP63" s="7">
        <v>0</v>
      </c>
      <c r="AQ63" s="7">
        <v>0</v>
      </c>
      <c r="AR63" s="8">
        <f t="shared" si="1"/>
        <v>44426.78</v>
      </c>
    </row>
    <row r="64" spans="1:44" x14ac:dyDescent="0.15">
      <c r="A64" s="6" t="s">
        <v>86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14.19</v>
      </c>
      <c r="W64" s="7">
        <v>5891.61</v>
      </c>
      <c r="X64" s="7">
        <v>21.279599999999999</v>
      </c>
      <c r="Y64" s="7">
        <v>8837.42</v>
      </c>
      <c r="Z64" s="7">
        <v>0</v>
      </c>
      <c r="AA64" s="7">
        <v>0</v>
      </c>
      <c r="AB64" s="7">
        <v>11.92</v>
      </c>
      <c r="AC64" s="7">
        <v>4948.95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74.23</v>
      </c>
      <c r="AO64" s="7">
        <v>30827.72</v>
      </c>
      <c r="AP64" s="7">
        <v>0</v>
      </c>
      <c r="AQ64" s="7">
        <v>0</v>
      </c>
      <c r="AR64" s="8">
        <f t="shared" si="1"/>
        <v>50505.7</v>
      </c>
    </row>
    <row r="65" spans="1:44" x14ac:dyDescent="0.15">
      <c r="A65" s="6" t="s">
        <v>87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4.74</v>
      </c>
      <c r="W65" s="7">
        <v>1969.31</v>
      </c>
      <c r="X65" s="7">
        <v>7.1128</v>
      </c>
      <c r="Y65" s="7">
        <v>2953.94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10.47</v>
      </c>
      <c r="AO65" s="7">
        <v>4348.1899999999996</v>
      </c>
      <c r="AP65" s="7">
        <v>0</v>
      </c>
      <c r="AQ65" s="7">
        <v>0</v>
      </c>
      <c r="AR65" s="8">
        <f t="shared" ref="AR65:AR96" si="2">G65+W65+Y65+AA65+AC65+AE65+AG65+AO65</f>
        <v>9271.4399999999987</v>
      </c>
    </row>
    <row r="66" spans="1:44" x14ac:dyDescent="0.15">
      <c r="A66" s="6" t="s">
        <v>88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3.11</v>
      </c>
      <c r="W66" s="7">
        <v>1290.75</v>
      </c>
      <c r="X66" s="7">
        <v>4.6619999999999999</v>
      </c>
      <c r="Y66" s="7">
        <v>1936.13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15.16</v>
      </c>
      <c r="AO66" s="7">
        <v>6295.95</v>
      </c>
      <c r="AP66" s="7">
        <v>0</v>
      </c>
      <c r="AQ66" s="7">
        <v>0</v>
      </c>
      <c r="AR66" s="8">
        <f t="shared" si="2"/>
        <v>9522.83</v>
      </c>
    </row>
    <row r="67" spans="1:44" x14ac:dyDescent="0.15">
      <c r="A67" s="6" t="s">
        <v>89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1.3</v>
      </c>
      <c r="W67" s="7">
        <v>540.26</v>
      </c>
      <c r="X67" s="7">
        <v>1.9514</v>
      </c>
      <c r="Y67" s="7">
        <v>810.4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7.62</v>
      </c>
      <c r="AO67" s="7">
        <v>3164.59</v>
      </c>
      <c r="AP67" s="7">
        <v>0</v>
      </c>
      <c r="AQ67" s="7">
        <v>0</v>
      </c>
      <c r="AR67" s="8">
        <f t="shared" si="2"/>
        <v>4515.25</v>
      </c>
    </row>
    <row r="68" spans="1:44" x14ac:dyDescent="0.15">
      <c r="A68" s="6" t="s">
        <v>90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1.05</v>
      </c>
      <c r="W68" s="7">
        <v>434.32</v>
      </c>
      <c r="X68" s="7">
        <v>1.5687</v>
      </c>
      <c r="Y68" s="7">
        <v>651.48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8">
        <f t="shared" si="2"/>
        <v>1085.8</v>
      </c>
    </row>
    <row r="69" spans="1:44" x14ac:dyDescent="0.15">
      <c r="A69" s="6" t="s">
        <v>91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1.5</v>
      </c>
      <c r="W69" s="7">
        <v>620.96</v>
      </c>
      <c r="X69" s="7">
        <v>2.2427999999999999</v>
      </c>
      <c r="Y69" s="7">
        <v>931.43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6.37</v>
      </c>
      <c r="AO69" s="7">
        <v>2645.46</v>
      </c>
      <c r="AP69" s="7">
        <v>0</v>
      </c>
      <c r="AQ69" s="7">
        <v>0</v>
      </c>
      <c r="AR69" s="8">
        <f t="shared" si="2"/>
        <v>4197.8500000000004</v>
      </c>
    </row>
    <row r="70" spans="1:44" x14ac:dyDescent="0.15">
      <c r="A70" s="6" t="s">
        <v>92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1.38</v>
      </c>
      <c r="W70" s="7">
        <v>572.91</v>
      </c>
      <c r="X70" s="7">
        <v>2.0691999999999999</v>
      </c>
      <c r="Y70" s="7">
        <v>859.36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7.59</v>
      </c>
      <c r="AO70" s="7">
        <v>3152.13</v>
      </c>
      <c r="AP70" s="7">
        <v>0</v>
      </c>
      <c r="AQ70" s="7">
        <v>0</v>
      </c>
      <c r="AR70" s="8">
        <f t="shared" si="2"/>
        <v>4584.3999999999996</v>
      </c>
    </row>
    <row r="71" spans="1:44" x14ac:dyDescent="0.15">
      <c r="A71" s="6" t="s">
        <v>93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6.89</v>
      </c>
      <c r="W71" s="7">
        <v>2863.04</v>
      </c>
      <c r="X71" s="7">
        <v>10.3408</v>
      </c>
      <c r="Y71" s="7">
        <v>4294.55</v>
      </c>
      <c r="Z71" s="7">
        <v>0</v>
      </c>
      <c r="AA71" s="7">
        <v>0</v>
      </c>
      <c r="AB71" s="7">
        <v>4.21</v>
      </c>
      <c r="AC71" s="7">
        <v>1746.45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40.19</v>
      </c>
      <c r="AO71" s="7">
        <v>16690.91</v>
      </c>
      <c r="AP71" s="7">
        <v>0</v>
      </c>
      <c r="AQ71" s="7">
        <v>0</v>
      </c>
      <c r="AR71" s="8">
        <f t="shared" si="2"/>
        <v>25594.95</v>
      </c>
    </row>
    <row r="72" spans="1:44" x14ac:dyDescent="0.15">
      <c r="A72" s="6" t="s">
        <v>94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10.69</v>
      </c>
      <c r="W72" s="7">
        <v>4440.3</v>
      </c>
      <c r="X72" s="7">
        <v>16.037600000000001</v>
      </c>
      <c r="Y72" s="7">
        <v>6660.43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132.22</v>
      </c>
      <c r="AO72" s="7">
        <v>54910.97</v>
      </c>
      <c r="AP72" s="7">
        <v>0</v>
      </c>
      <c r="AQ72" s="7">
        <v>0</v>
      </c>
      <c r="AR72" s="8">
        <f t="shared" si="2"/>
        <v>66011.7</v>
      </c>
    </row>
    <row r="73" spans="1:44" x14ac:dyDescent="0.15">
      <c r="A73" s="6" t="s">
        <v>95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3.42</v>
      </c>
      <c r="W73" s="7">
        <v>1418.37</v>
      </c>
      <c r="X73" s="7">
        <v>5.1228999999999996</v>
      </c>
      <c r="Y73" s="7">
        <v>2127.5500000000002</v>
      </c>
      <c r="Z73" s="7">
        <v>0</v>
      </c>
      <c r="AA73" s="7">
        <v>0</v>
      </c>
      <c r="AB73" s="7">
        <v>0.84</v>
      </c>
      <c r="AC73" s="7">
        <v>348.92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25.84</v>
      </c>
      <c r="AO73" s="7">
        <v>10731.35</v>
      </c>
      <c r="AP73" s="7">
        <v>0</v>
      </c>
      <c r="AQ73" s="7">
        <v>0</v>
      </c>
      <c r="AR73" s="8">
        <f t="shared" si="2"/>
        <v>14626.19</v>
      </c>
    </row>
    <row r="74" spans="1:44" x14ac:dyDescent="0.15">
      <c r="A74" s="6" t="s">
        <v>96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0.7</v>
      </c>
      <c r="W74" s="7">
        <v>290</v>
      </c>
      <c r="X74" s="7">
        <v>1.0474000000000001</v>
      </c>
      <c r="Y74" s="7">
        <v>434.97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9.2100000000000009</v>
      </c>
      <c r="AO74" s="7">
        <v>3824.91</v>
      </c>
      <c r="AP74" s="7">
        <v>0</v>
      </c>
      <c r="AQ74" s="7">
        <v>0</v>
      </c>
      <c r="AR74" s="8">
        <f t="shared" si="2"/>
        <v>4549.88</v>
      </c>
    </row>
    <row r="75" spans="1:44" x14ac:dyDescent="0.15">
      <c r="A75" s="6" t="s">
        <v>97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7.0000000000000007E-2</v>
      </c>
      <c r="W75" s="7">
        <v>29.61</v>
      </c>
      <c r="X75" s="7">
        <v>0.107</v>
      </c>
      <c r="Y75" s="7">
        <v>44.42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1.89</v>
      </c>
      <c r="AO75" s="7">
        <v>592.22</v>
      </c>
      <c r="AP75" s="7">
        <v>0</v>
      </c>
      <c r="AQ75" s="7">
        <v>0</v>
      </c>
      <c r="AR75" s="8">
        <f t="shared" si="2"/>
        <v>666.25</v>
      </c>
    </row>
    <row r="76" spans="1:44" x14ac:dyDescent="0.15">
      <c r="A76" s="6" t="s">
        <v>98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6.54</v>
      </c>
      <c r="W76" s="7">
        <v>2716.64</v>
      </c>
      <c r="X76" s="7">
        <v>9.8119999999999994</v>
      </c>
      <c r="Y76" s="7">
        <v>4074.93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39.450000000000003</v>
      </c>
      <c r="AG76" s="7">
        <v>16383.59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46.84</v>
      </c>
      <c r="AO76" s="7">
        <v>19452.650000000001</v>
      </c>
      <c r="AP76" s="7">
        <v>0</v>
      </c>
      <c r="AQ76" s="7">
        <v>0</v>
      </c>
      <c r="AR76" s="8">
        <f t="shared" si="2"/>
        <v>42627.81</v>
      </c>
    </row>
    <row r="77" spans="1:44" x14ac:dyDescent="0.15">
      <c r="A77" s="6" t="s">
        <v>99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3.61</v>
      </c>
      <c r="W77" s="7">
        <v>1499.19</v>
      </c>
      <c r="X77" s="7">
        <v>5.4149000000000003</v>
      </c>
      <c r="Y77" s="7">
        <v>2248.79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23.04</v>
      </c>
      <c r="AO77" s="7">
        <v>9568.51</v>
      </c>
      <c r="AP77" s="7">
        <v>0</v>
      </c>
      <c r="AQ77" s="7">
        <v>0</v>
      </c>
      <c r="AR77" s="8">
        <f t="shared" si="2"/>
        <v>13316.49</v>
      </c>
    </row>
    <row r="78" spans="1:44" x14ac:dyDescent="0.15">
      <c r="A78" s="6" t="s">
        <v>100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0.57999999999999996</v>
      </c>
      <c r="W78" s="7">
        <v>242.37</v>
      </c>
      <c r="X78" s="7">
        <v>0.87539999999999996</v>
      </c>
      <c r="Y78" s="7">
        <v>363.55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13.42</v>
      </c>
      <c r="AO78" s="7">
        <v>4847.38</v>
      </c>
      <c r="AP78" s="7">
        <v>0</v>
      </c>
      <c r="AQ78" s="7">
        <v>0</v>
      </c>
      <c r="AR78" s="8">
        <f t="shared" si="2"/>
        <v>5453.3</v>
      </c>
    </row>
    <row r="79" spans="1:44" x14ac:dyDescent="0.15">
      <c r="A79" s="6" t="s">
        <v>101</v>
      </c>
      <c r="B79" s="7">
        <v>0</v>
      </c>
      <c r="C79" s="7">
        <v>0</v>
      </c>
      <c r="D79" s="7">
        <v>0</v>
      </c>
      <c r="E79" s="7">
        <v>0</v>
      </c>
      <c r="F79" s="7">
        <v>0.86</v>
      </c>
      <c r="G79" s="7">
        <v>356.87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2.15</v>
      </c>
      <c r="W79" s="7">
        <v>892.15</v>
      </c>
      <c r="X79" s="7">
        <v>3.2222</v>
      </c>
      <c r="Y79" s="7">
        <v>1338.2</v>
      </c>
      <c r="Z79" s="7">
        <v>0</v>
      </c>
      <c r="AA79" s="7">
        <v>0</v>
      </c>
      <c r="AB79" s="7">
        <v>0.77</v>
      </c>
      <c r="AC79" s="7">
        <v>321.17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25.63</v>
      </c>
      <c r="AO79" s="7">
        <v>10644.14</v>
      </c>
      <c r="AP79" s="7">
        <v>0</v>
      </c>
      <c r="AQ79" s="7">
        <v>0</v>
      </c>
      <c r="AR79" s="8">
        <f t="shared" si="2"/>
        <v>13552.529999999999</v>
      </c>
    </row>
    <row r="80" spans="1:44" x14ac:dyDescent="0.15">
      <c r="A80" s="6" t="s">
        <v>102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0.34</v>
      </c>
      <c r="W80" s="7">
        <v>141.66</v>
      </c>
      <c r="X80" s="7">
        <v>0.51160000000000005</v>
      </c>
      <c r="Y80" s="7">
        <v>212.47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8">
        <f t="shared" si="2"/>
        <v>354.13</v>
      </c>
    </row>
    <row r="81" spans="1:44" x14ac:dyDescent="0.15">
      <c r="A81" s="6" t="s">
        <v>103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2.29</v>
      </c>
      <c r="W81" s="7">
        <v>951.54</v>
      </c>
      <c r="X81" s="7">
        <v>3.4367999999999999</v>
      </c>
      <c r="Y81" s="7">
        <v>1427.3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7.99</v>
      </c>
      <c r="AO81" s="7">
        <v>3318.25</v>
      </c>
      <c r="AP81" s="7">
        <v>0</v>
      </c>
      <c r="AQ81" s="7">
        <v>0</v>
      </c>
      <c r="AR81" s="8">
        <f t="shared" si="2"/>
        <v>5697.09</v>
      </c>
    </row>
    <row r="82" spans="1:44" x14ac:dyDescent="0.15">
      <c r="A82" s="6" t="s">
        <v>104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1.64</v>
      </c>
      <c r="W82" s="7">
        <v>682.75</v>
      </c>
      <c r="X82" s="7">
        <v>2.4660000000000002</v>
      </c>
      <c r="Y82" s="7">
        <v>1024.1300000000001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10.02</v>
      </c>
      <c r="AO82" s="7">
        <v>4161.3100000000004</v>
      </c>
      <c r="AP82" s="7">
        <v>0</v>
      </c>
      <c r="AQ82" s="7">
        <v>0</v>
      </c>
      <c r="AR82" s="8">
        <f t="shared" si="2"/>
        <v>5868.1900000000005</v>
      </c>
    </row>
    <row r="83" spans="1:44" x14ac:dyDescent="0.15">
      <c r="A83" s="6" t="s">
        <v>105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1.17</v>
      </c>
      <c r="W83" s="7">
        <v>486.81</v>
      </c>
      <c r="X83" s="7">
        <v>1.7583</v>
      </c>
      <c r="Y83" s="7">
        <v>730.22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8">
        <f t="shared" si="2"/>
        <v>1217.03</v>
      </c>
    </row>
    <row r="84" spans="1:44" x14ac:dyDescent="0.15">
      <c r="A84" s="6" t="s">
        <v>106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5.43</v>
      </c>
      <c r="W84" s="7">
        <v>2255.62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34.5</v>
      </c>
      <c r="AO84" s="7">
        <v>14327.85</v>
      </c>
      <c r="AP84" s="7">
        <v>0</v>
      </c>
      <c r="AQ84" s="7">
        <v>0</v>
      </c>
      <c r="AR84" s="8">
        <f t="shared" si="2"/>
        <v>16583.47</v>
      </c>
    </row>
    <row r="85" spans="1:44" x14ac:dyDescent="0.15">
      <c r="A85" s="6" t="s">
        <v>107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5.2</v>
      </c>
      <c r="W85" s="7">
        <v>2158.44</v>
      </c>
      <c r="X85" s="7">
        <v>7.7958999999999996</v>
      </c>
      <c r="Y85" s="7">
        <v>3237.66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11.95</v>
      </c>
      <c r="AO85" s="7">
        <v>4962.84</v>
      </c>
      <c r="AP85" s="7">
        <v>0</v>
      </c>
      <c r="AQ85" s="7">
        <v>0</v>
      </c>
      <c r="AR85" s="8">
        <f t="shared" si="2"/>
        <v>10358.94</v>
      </c>
    </row>
    <row r="86" spans="1:44" x14ac:dyDescent="0.15">
      <c r="A86" s="6" t="s">
        <v>108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3.86</v>
      </c>
      <c r="W86" s="7">
        <v>1602.73</v>
      </c>
      <c r="X86" s="7">
        <v>5.7888000000000002</v>
      </c>
      <c r="Y86" s="7">
        <v>2404.09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7.58</v>
      </c>
      <c r="AO86" s="7">
        <v>3147.97</v>
      </c>
      <c r="AP86" s="7">
        <v>0</v>
      </c>
      <c r="AQ86" s="7">
        <v>0</v>
      </c>
      <c r="AR86" s="8">
        <f t="shared" si="2"/>
        <v>7154.79</v>
      </c>
    </row>
    <row r="87" spans="1:44" x14ac:dyDescent="0.15">
      <c r="A87" s="6" t="s">
        <v>109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3.71</v>
      </c>
      <c r="W87" s="7">
        <v>1539.77</v>
      </c>
      <c r="X87" s="7">
        <v>5.5613999999999999</v>
      </c>
      <c r="Y87" s="7">
        <v>2309.65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15.29</v>
      </c>
      <c r="AO87" s="7">
        <v>6349.94</v>
      </c>
      <c r="AP87" s="7">
        <v>0</v>
      </c>
      <c r="AQ87" s="7">
        <v>0</v>
      </c>
      <c r="AR87" s="8">
        <f t="shared" si="2"/>
        <v>10199.36</v>
      </c>
    </row>
    <row r="88" spans="1:44" x14ac:dyDescent="0.15">
      <c r="A88" s="6" t="s">
        <v>110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4.71</v>
      </c>
      <c r="W88" s="7">
        <v>1955.9</v>
      </c>
      <c r="X88" s="7">
        <v>7.0644</v>
      </c>
      <c r="Y88" s="7">
        <v>2933.85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11.08</v>
      </c>
      <c r="AO88" s="7">
        <v>4601.5200000000004</v>
      </c>
      <c r="AP88" s="7">
        <v>0</v>
      </c>
      <c r="AQ88" s="7">
        <v>0</v>
      </c>
      <c r="AR88" s="8">
        <f t="shared" si="2"/>
        <v>9491.27</v>
      </c>
    </row>
    <row r="89" spans="1:44" x14ac:dyDescent="0.15">
      <c r="A89" s="6" t="s">
        <v>111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26.31</v>
      </c>
      <c r="W89" s="7">
        <v>10927.83</v>
      </c>
      <c r="X89" s="7">
        <v>39.469700000000003</v>
      </c>
      <c r="Y89" s="7">
        <v>16391.75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102.74</v>
      </c>
      <c r="AO89" s="7">
        <v>42667.92</v>
      </c>
      <c r="AP89" s="7">
        <v>0</v>
      </c>
      <c r="AQ89" s="7">
        <v>0</v>
      </c>
      <c r="AR89" s="8">
        <f t="shared" si="2"/>
        <v>69987.5</v>
      </c>
    </row>
    <row r="90" spans="1:44" x14ac:dyDescent="0.15">
      <c r="A90" s="6" t="s">
        <v>112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2.0299999999999998</v>
      </c>
      <c r="W90" s="7">
        <v>841.72</v>
      </c>
      <c r="X90" s="7">
        <v>3.0387</v>
      </c>
      <c r="Y90" s="7">
        <v>1262.58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23.31</v>
      </c>
      <c r="AO90" s="7">
        <v>9685.31</v>
      </c>
      <c r="AP90" s="7">
        <v>0</v>
      </c>
      <c r="AQ90" s="7">
        <v>0</v>
      </c>
      <c r="AR90" s="8">
        <f t="shared" si="2"/>
        <v>11789.61</v>
      </c>
    </row>
    <row r="91" spans="1:44" x14ac:dyDescent="0.15">
      <c r="A91" s="6" t="s">
        <v>113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2.57</v>
      </c>
      <c r="W91" s="7">
        <v>1065.9100000000001</v>
      </c>
      <c r="X91" s="7">
        <v>3.8498999999999999</v>
      </c>
      <c r="Y91" s="7">
        <v>1598.86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7.17</v>
      </c>
      <c r="AO91" s="7">
        <v>2977.7</v>
      </c>
      <c r="AP91" s="7">
        <v>0</v>
      </c>
      <c r="AQ91" s="7">
        <v>0</v>
      </c>
      <c r="AR91" s="8">
        <f t="shared" si="2"/>
        <v>5642.4699999999993</v>
      </c>
    </row>
    <row r="92" spans="1:44" x14ac:dyDescent="0.15">
      <c r="A92" s="6" t="s">
        <v>114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1.72</v>
      </c>
      <c r="W92" s="7">
        <v>714.65</v>
      </c>
      <c r="X92" s="7">
        <v>2.5811999999999999</v>
      </c>
      <c r="Y92" s="7">
        <v>1071.97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11.59</v>
      </c>
      <c r="AO92" s="7">
        <v>4813.33</v>
      </c>
      <c r="AP92" s="7">
        <v>0</v>
      </c>
      <c r="AQ92" s="7">
        <v>0</v>
      </c>
      <c r="AR92" s="8">
        <f t="shared" si="2"/>
        <v>6599.95</v>
      </c>
    </row>
    <row r="93" spans="1:44" x14ac:dyDescent="0.15">
      <c r="A93" s="6" t="s">
        <v>115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0.15</v>
      </c>
      <c r="W93" s="7">
        <v>60.43</v>
      </c>
      <c r="X93" s="7">
        <v>0.21820000000000001</v>
      </c>
      <c r="Y93" s="7">
        <v>90.61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8">
        <f t="shared" si="2"/>
        <v>151.04</v>
      </c>
    </row>
    <row r="94" spans="1:44" x14ac:dyDescent="0.15">
      <c r="A94" s="6" t="s">
        <v>116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2.58</v>
      </c>
      <c r="W94" s="7">
        <v>1069.77</v>
      </c>
      <c r="X94" s="7">
        <v>3.8637999999999999</v>
      </c>
      <c r="Y94" s="7">
        <v>1604.63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8.9700000000000006</v>
      </c>
      <c r="AO94" s="7">
        <v>3725.24</v>
      </c>
      <c r="AP94" s="7">
        <v>0</v>
      </c>
      <c r="AQ94" s="7">
        <v>0</v>
      </c>
      <c r="AR94" s="8">
        <f t="shared" si="2"/>
        <v>6399.6399999999994</v>
      </c>
    </row>
    <row r="95" spans="1:44" x14ac:dyDescent="0.15">
      <c r="A95" s="6" t="s">
        <v>117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5.15</v>
      </c>
      <c r="W95" s="7">
        <v>2139.38</v>
      </c>
      <c r="X95" s="7">
        <v>7.7271000000000001</v>
      </c>
      <c r="Y95" s="7">
        <v>3209.06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10.55</v>
      </c>
      <c r="AO95" s="7">
        <v>4381.42</v>
      </c>
      <c r="AP95" s="7">
        <v>0</v>
      </c>
      <c r="AQ95" s="7">
        <v>0</v>
      </c>
      <c r="AR95" s="8">
        <f t="shared" si="2"/>
        <v>9729.86</v>
      </c>
    </row>
    <row r="96" spans="1:44" x14ac:dyDescent="0.15">
      <c r="A96" s="6" t="s">
        <v>118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3.89</v>
      </c>
      <c r="W96" s="7">
        <v>1613.44</v>
      </c>
      <c r="X96" s="7">
        <v>5.8273999999999999</v>
      </c>
      <c r="Y96" s="7">
        <v>2420.13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16.96</v>
      </c>
      <c r="AO96" s="7">
        <v>7043.49</v>
      </c>
      <c r="AP96" s="7">
        <v>0</v>
      </c>
      <c r="AQ96" s="7">
        <v>0</v>
      </c>
      <c r="AR96" s="8">
        <f t="shared" si="2"/>
        <v>11077.06</v>
      </c>
    </row>
    <row r="97" spans="1:44" x14ac:dyDescent="0.15">
      <c r="A97" s="6" t="s">
        <v>119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4.93</v>
      </c>
      <c r="W97" s="7">
        <v>2048.8000000000002</v>
      </c>
      <c r="X97" s="7">
        <v>7.4</v>
      </c>
      <c r="Y97" s="7">
        <v>3073.2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15.08</v>
      </c>
      <c r="AO97" s="7">
        <v>6262.72</v>
      </c>
      <c r="AP97" s="7">
        <v>0</v>
      </c>
      <c r="AQ97" s="7">
        <v>0</v>
      </c>
      <c r="AR97" s="8">
        <f t="shared" ref="AR97:AR118" si="3">G97+W97+Y97+AA97+AC97+AE97+AG97+AO97</f>
        <v>11384.720000000001</v>
      </c>
    </row>
    <row r="98" spans="1:44" x14ac:dyDescent="0.15">
      <c r="A98" s="6" t="s">
        <v>120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1.57</v>
      </c>
      <c r="W98" s="7">
        <v>653.80999999999995</v>
      </c>
      <c r="X98" s="7">
        <v>2.3614999999999999</v>
      </c>
      <c r="Y98" s="7">
        <v>980.71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7.28</v>
      </c>
      <c r="AO98" s="7">
        <v>3023.38</v>
      </c>
      <c r="AP98" s="7">
        <v>0</v>
      </c>
      <c r="AQ98" s="7">
        <v>0</v>
      </c>
      <c r="AR98" s="8">
        <f t="shared" si="3"/>
        <v>4657.8999999999996</v>
      </c>
    </row>
    <row r="99" spans="1:44" x14ac:dyDescent="0.15">
      <c r="A99" s="6" t="s">
        <v>121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8">
        <f t="shared" si="3"/>
        <v>0</v>
      </c>
    </row>
    <row r="100" spans="1:44" x14ac:dyDescent="0.15">
      <c r="A100" s="6" t="s">
        <v>122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5.67</v>
      </c>
      <c r="W100" s="7">
        <v>2355.04</v>
      </c>
      <c r="X100" s="7">
        <v>8.5061</v>
      </c>
      <c r="Y100" s="7">
        <v>3532.56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39.29</v>
      </c>
      <c r="AO100" s="7">
        <v>16317.14</v>
      </c>
      <c r="AP100" s="7">
        <v>0</v>
      </c>
      <c r="AQ100" s="7">
        <v>0</v>
      </c>
      <c r="AR100" s="8">
        <f t="shared" si="3"/>
        <v>22204.739999999998</v>
      </c>
    </row>
    <row r="101" spans="1:44" x14ac:dyDescent="0.15">
      <c r="A101" s="6" t="s">
        <v>123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6.3</v>
      </c>
      <c r="W101" s="7">
        <v>2618.0100000000002</v>
      </c>
      <c r="X101" s="7">
        <v>9.4558</v>
      </c>
      <c r="Y101" s="7">
        <v>3927.01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12.96</v>
      </c>
      <c r="AO101" s="7">
        <v>5382.29</v>
      </c>
      <c r="AP101" s="7">
        <v>0</v>
      </c>
      <c r="AQ101" s="7">
        <v>0</v>
      </c>
      <c r="AR101" s="8">
        <f t="shared" si="3"/>
        <v>11927.310000000001</v>
      </c>
    </row>
    <row r="102" spans="1:44" x14ac:dyDescent="0.15">
      <c r="A102" s="6" t="s">
        <v>124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2.85</v>
      </c>
      <c r="W102" s="7">
        <v>1181.9000000000001</v>
      </c>
      <c r="X102" s="7">
        <v>4.2687999999999997</v>
      </c>
      <c r="Y102" s="7">
        <v>1772.85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13.48</v>
      </c>
      <c r="AO102" s="7">
        <v>5598.24</v>
      </c>
      <c r="AP102" s="7">
        <v>0</v>
      </c>
      <c r="AQ102" s="7">
        <v>0</v>
      </c>
      <c r="AR102" s="8">
        <f t="shared" si="3"/>
        <v>8552.99</v>
      </c>
    </row>
    <row r="103" spans="1:44" x14ac:dyDescent="0.15">
      <c r="A103" s="6" t="s">
        <v>125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4.8600000000000003</v>
      </c>
      <c r="W103" s="7">
        <v>2018.11</v>
      </c>
      <c r="X103" s="7">
        <v>7.2891000000000004</v>
      </c>
      <c r="Y103" s="7">
        <v>3027.16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19.91</v>
      </c>
      <c r="AO103" s="7">
        <v>8268.6200000000008</v>
      </c>
      <c r="AP103" s="7">
        <v>0</v>
      </c>
      <c r="AQ103" s="7">
        <v>0</v>
      </c>
      <c r="AR103" s="8">
        <f t="shared" si="3"/>
        <v>13313.89</v>
      </c>
    </row>
    <row r="104" spans="1:44" x14ac:dyDescent="0.15">
      <c r="A104" s="6" t="s">
        <v>126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5.79</v>
      </c>
      <c r="W104" s="7">
        <v>2403.88</v>
      </c>
      <c r="X104" s="7">
        <v>8.6823999999999995</v>
      </c>
      <c r="Y104" s="7">
        <v>3605.79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68.680000000000007</v>
      </c>
      <c r="AO104" s="7">
        <v>28522.799999999999</v>
      </c>
      <c r="AP104" s="7">
        <v>0</v>
      </c>
      <c r="AQ104" s="7">
        <v>0</v>
      </c>
      <c r="AR104" s="8">
        <f t="shared" si="3"/>
        <v>34532.47</v>
      </c>
    </row>
    <row r="105" spans="1:44" x14ac:dyDescent="0.15">
      <c r="A105" s="6" t="s">
        <v>127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2.61</v>
      </c>
      <c r="W105" s="7">
        <v>1082.1500000000001</v>
      </c>
      <c r="X105" s="7">
        <v>3.9085000000000001</v>
      </c>
      <c r="Y105" s="7">
        <v>1623.22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19.61</v>
      </c>
      <c r="AO105" s="7">
        <v>8144.03</v>
      </c>
      <c r="AP105" s="7">
        <v>0</v>
      </c>
      <c r="AQ105" s="7">
        <v>0</v>
      </c>
      <c r="AR105" s="8">
        <f t="shared" si="3"/>
        <v>10849.4</v>
      </c>
    </row>
    <row r="106" spans="1:44" x14ac:dyDescent="0.15">
      <c r="A106" s="6" t="s">
        <v>128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6.46</v>
      </c>
      <c r="W106" s="7">
        <v>2682.22</v>
      </c>
      <c r="X106" s="7">
        <v>9.6876999999999995</v>
      </c>
      <c r="Y106" s="7">
        <v>4023.32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147.78</v>
      </c>
      <c r="AO106" s="7">
        <v>53644.3</v>
      </c>
      <c r="AP106" s="7">
        <v>0</v>
      </c>
      <c r="AQ106" s="7">
        <v>0</v>
      </c>
      <c r="AR106" s="8">
        <f t="shared" si="3"/>
        <v>60349.840000000004</v>
      </c>
    </row>
    <row r="107" spans="1:44" x14ac:dyDescent="0.15">
      <c r="A107" s="6" t="s">
        <v>129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22.29</v>
      </c>
      <c r="W107" s="7">
        <v>9257.66</v>
      </c>
      <c r="X107" s="7">
        <v>33.437199999999997</v>
      </c>
      <c r="Y107" s="7">
        <v>13886.49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90.42</v>
      </c>
      <c r="AO107" s="7">
        <v>37551.43</v>
      </c>
      <c r="AP107" s="7">
        <v>0</v>
      </c>
      <c r="AQ107" s="7">
        <v>0</v>
      </c>
      <c r="AR107" s="8">
        <f t="shared" si="3"/>
        <v>60695.58</v>
      </c>
    </row>
    <row r="108" spans="1:44" x14ac:dyDescent="0.15">
      <c r="A108" s="6" t="s">
        <v>130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35.479999999999997</v>
      </c>
      <c r="W108" s="7">
        <v>14734.26</v>
      </c>
      <c r="X108" s="7">
        <v>53.217799999999997</v>
      </c>
      <c r="Y108" s="7">
        <v>22101.360000000001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357.94</v>
      </c>
      <c r="AO108" s="7">
        <v>148652.48000000001</v>
      </c>
      <c r="AP108" s="7">
        <v>0</v>
      </c>
      <c r="AQ108" s="7">
        <v>0</v>
      </c>
      <c r="AR108" s="8">
        <f t="shared" si="3"/>
        <v>185488.1</v>
      </c>
    </row>
    <row r="109" spans="1:44" x14ac:dyDescent="0.15">
      <c r="A109" s="6" t="s">
        <v>131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6.19</v>
      </c>
      <c r="W109" s="7">
        <v>2571.6999999999998</v>
      </c>
      <c r="X109" s="7">
        <v>9.2886000000000006</v>
      </c>
      <c r="Y109" s="7">
        <v>3857.54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198.09</v>
      </c>
      <c r="AO109" s="7">
        <v>51434.07</v>
      </c>
      <c r="AP109" s="7">
        <v>0</v>
      </c>
      <c r="AQ109" s="7">
        <v>0</v>
      </c>
      <c r="AR109" s="8">
        <f t="shared" si="3"/>
        <v>57863.31</v>
      </c>
    </row>
    <row r="110" spans="1:44" x14ac:dyDescent="0.15">
      <c r="A110" s="6" t="s">
        <v>132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79.569999999999993</v>
      </c>
      <c r="W110" s="7">
        <v>33045.550000000003</v>
      </c>
      <c r="X110" s="7">
        <v>119.3554</v>
      </c>
      <c r="Y110" s="7">
        <v>49568.29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755.84</v>
      </c>
      <c r="AO110" s="7">
        <v>313900.34999999998</v>
      </c>
      <c r="AP110" s="7">
        <v>0</v>
      </c>
      <c r="AQ110" s="7">
        <v>0</v>
      </c>
      <c r="AR110" s="8">
        <f t="shared" si="3"/>
        <v>396514.18999999994</v>
      </c>
    </row>
    <row r="111" spans="1:44" x14ac:dyDescent="0.15">
      <c r="A111" s="6" t="s">
        <v>133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6.59</v>
      </c>
      <c r="W111" s="7">
        <v>2738.61</v>
      </c>
      <c r="X111" s="7">
        <v>9.8914000000000009</v>
      </c>
      <c r="Y111" s="7">
        <v>4107.8900000000003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56.63</v>
      </c>
      <c r="AO111" s="7">
        <v>23518.44</v>
      </c>
      <c r="AP111" s="7">
        <v>0</v>
      </c>
      <c r="AQ111" s="7">
        <v>0</v>
      </c>
      <c r="AR111" s="8">
        <f t="shared" si="3"/>
        <v>30364.94</v>
      </c>
    </row>
    <row r="112" spans="1:44" x14ac:dyDescent="0.15">
      <c r="A112" s="6" t="s">
        <v>134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31.96</v>
      </c>
      <c r="W112" s="6">
        <v>13273.07</v>
      </c>
      <c r="X112" s="6">
        <v>47.940199999999997</v>
      </c>
      <c r="Y112" s="6">
        <v>19909.57</v>
      </c>
      <c r="Z112" s="6">
        <v>0</v>
      </c>
      <c r="AA112" s="6">
        <v>0</v>
      </c>
      <c r="AB112" s="6">
        <v>60.53</v>
      </c>
      <c r="AC112" s="6">
        <v>25139.16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237.97</v>
      </c>
      <c r="AO112" s="6">
        <v>98828.94</v>
      </c>
      <c r="AP112" s="6">
        <v>0</v>
      </c>
      <c r="AQ112" s="6">
        <v>0</v>
      </c>
      <c r="AR112" s="8">
        <f t="shared" si="3"/>
        <v>157150.74</v>
      </c>
    </row>
    <row r="113" spans="1:44" x14ac:dyDescent="0.15">
      <c r="A113" s="6" t="s">
        <v>135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7.47</v>
      </c>
      <c r="W113" s="6">
        <v>3101.38</v>
      </c>
      <c r="X113" s="6">
        <v>11.201700000000001</v>
      </c>
      <c r="Y113" s="6">
        <v>4652.07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8">
        <f t="shared" si="3"/>
        <v>7753.45</v>
      </c>
    </row>
    <row r="114" spans="1:44" x14ac:dyDescent="0.15">
      <c r="A114" s="6" t="s">
        <v>136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0.64</v>
      </c>
      <c r="W114" s="6">
        <v>265.88</v>
      </c>
      <c r="X114" s="6">
        <v>0.96030000000000004</v>
      </c>
      <c r="Y114" s="6">
        <v>398.81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8">
        <f t="shared" si="3"/>
        <v>664.69</v>
      </c>
    </row>
    <row r="115" spans="1:44" x14ac:dyDescent="0.15">
      <c r="A115" s="6" t="s">
        <v>137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4.7</v>
      </c>
      <c r="W115" s="6">
        <v>1953.07</v>
      </c>
      <c r="X115" s="6">
        <v>7.0541</v>
      </c>
      <c r="Y115" s="6">
        <v>2929.58</v>
      </c>
      <c r="Z115" s="6">
        <v>0</v>
      </c>
      <c r="AA115" s="6">
        <v>0</v>
      </c>
      <c r="AB115" s="6">
        <v>1.32</v>
      </c>
      <c r="AC115" s="6">
        <v>546.85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104.59</v>
      </c>
      <c r="AO115" s="6">
        <v>39061.040000000001</v>
      </c>
      <c r="AP115" s="6">
        <v>0</v>
      </c>
      <c r="AQ115" s="6">
        <v>0</v>
      </c>
      <c r="AR115" s="8">
        <f t="shared" si="3"/>
        <v>44490.54</v>
      </c>
    </row>
    <row r="116" spans="1:44" x14ac:dyDescent="0.15">
      <c r="A116" s="6" t="s">
        <v>138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32.5</v>
      </c>
      <c r="W116" s="6">
        <v>13496.63</v>
      </c>
      <c r="X116" s="6">
        <v>48.747700000000002</v>
      </c>
      <c r="Y116" s="6">
        <v>20244.91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257.19</v>
      </c>
      <c r="AO116" s="6">
        <v>106811.01</v>
      </c>
      <c r="AP116" s="6">
        <v>0</v>
      </c>
      <c r="AQ116" s="6">
        <v>0</v>
      </c>
      <c r="AR116" s="8">
        <f t="shared" si="3"/>
        <v>140552.54999999999</v>
      </c>
    </row>
    <row r="117" spans="1:44" x14ac:dyDescent="0.15">
      <c r="A117" s="6" t="s">
        <v>139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71.5</v>
      </c>
      <c r="W117" s="6">
        <v>29693.200000000001</v>
      </c>
      <c r="X117" s="6">
        <v>107.2473</v>
      </c>
      <c r="Y117" s="6">
        <v>44539.8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254.66</v>
      </c>
      <c r="AO117" s="6">
        <v>105760.3</v>
      </c>
      <c r="AP117" s="6">
        <v>0</v>
      </c>
      <c r="AQ117" s="6">
        <v>0</v>
      </c>
      <c r="AR117" s="8">
        <f t="shared" si="3"/>
        <v>179993.3</v>
      </c>
    </row>
    <row r="118" spans="1:44" x14ac:dyDescent="0.15">
      <c r="A118" s="7" t="s">
        <v>140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62.41</v>
      </c>
      <c r="W118" s="7">
        <v>25916.799999999999</v>
      </c>
      <c r="X118" s="7">
        <v>0</v>
      </c>
      <c r="Y118" s="7">
        <v>0</v>
      </c>
      <c r="Z118" s="7">
        <v>0</v>
      </c>
      <c r="AA118" s="7">
        <v>0</v>
      </c>
      <c r="AB118" s="7">
        <v>249.62</v>
      </c>
      <c r="AC118" s="7">
        <v>103667.19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554.22</v>
      </c>
      <c r="AO118" s="7">
        <v>230167.57</v>
      </c>
      <c r="AP118" s="7">
        <v>0</v>
      </c>
      <c r="AQ118" s="7">
        <v>0</v>
      </c>
      <c r="AR118" s="8">
        <f t="shared" si="3"/>
        <v>359751.56</v>
      </c>
    </row>
    <row r="119" spans="1:44" x14ac:dyDescent="0.15">
      <c r="A119" s="3" t="s">
        <v>141</v>
      </c>
      <c r="B119" s="8">
        <f>SUM(B4:B118)</f>
        <v>0</v>
      </c>
      <c r="C119" s="8">
        <f t="shared" ref="C119:AQ119" si="4">SUM(C4:C118)</f>
        <v>0</v>
      </c>
      <c r="D119" s="8">
        <f t="shared" si="4"/>
        <v>0</v>
      </c>
      <c r="E119" s="8">
        <f t="shared" si="4"/>
        <v>0</v>
      </c>
      <c r="F119" s="8">
        <f t="shared" si="4"/>
        <v>1.6099999999999999</v>
      </c>
      <c r="G119" s="8">
        <f t="shared" si="4"/>
        <v>668.68000000000006</v>
      </c>
      <c r="H119" s="8">
        <f t="shared" si="4"/>
        <v>0</v>
      </c>
      <c r="I119" s="8">
        <f t="shared" si="4"/>
        <v>0</v>
      </c>
      <c r="J119" s="8">
        <f t="shared" si="4"/>
        <v>0</v>
      </c>
      <c r="K119" s="8">
        <f t="shared" si="4"/>
        <v>0</v>
      </c>
      <c r="L119" s="8">
        <f t="shared" si="4"/>
        <v>0</v>
      </c>
      <c r="M119" s="8">
        <f t="shared" si="4"/>
        <v>0</v>
      </c>
      <c r="N119" s="8">
        <f t="shared" si="4"/>
        <v>0</v>
      </c>
      <c r="O119" s="8">
        <f t="shared" si="4"/>
        <v>0</v>
      </c>
      <c r="P119" s="8">
        <f t="shared" si="4"/>
        <v>0</v>
      </c>
      <c r="Q119" s="8">
        <f t="shared" si="4"/>
        <v>0</v>
      </c>
      <c r="R119" s="8">
        <f t="shared" si="4"/>
        <v>0</v>
      </c>
      <c r="S119" s="8">
        <f t="shared" si="4"/>
        <v>0</v>
      </c>
      <c r="T119" s="8">
        <f t="shared" si="4"/>
        <v>0</v>
      </c>
      <c r="U119" s="8">
        <f t="shared" si="4"/>
        <v>0</v>
      </c>
      <c r="V119" s="8">
        <f t="shared" si="4"/>
        <v>2295.3599999999997</v>
      </c>
      <c r="W119" s="8">
        <f t="shared" si="4"/>
        <v>958956.98000000045</v>
      </c>
      <c r="X119" s="8">
        <f t="shared" si="4"/>
        <v>5483.2649999999985</v>
      </c>
      <c r="Y119" s="8">
        <f t="shared" si="4"/>
        <v>2286056.6999999997</v>
      </c>
      <c r="Z119" s="8">
        <f t="shared" si="4"/>
        <v>32411.929999999993</v>
      </c>
      <c r="AA119" s="8">
        <f t="shared" si="4"/>
        <v>13527138.630000003</v>
      </c>
      <c r="AB119" s="8">
        <f t="shared" si="4"/>
        <v>1286.3599999999997</v>
      </c>
      <c r="AC119" s="8">
        <f t="shared" si="4"/>
        <v>536743.17999999993</v>
      </c>
      <c r="AD119" s="8">
        <f t="shared" si="4"/>
        <v>0</v>
      </c>
      <c r="AE119" s="8">
        <f t="shared" si="4"/>
        <v>0</v>
      </c>
      <c r="AF119" s="8">
        <f t="shared" si="4"/>
        <v>368.09</v>
      </c>
      <c r="AG119" s="8">
        <f t="shared" si="4"/>
        <v>152869.04</v>
      </c>
      <c r="AH119" s="8">
        <f t="shared" si="4"/>
        <v>0</v>
      </c>
      <c r="AI119" s="8">
        <f t="shared" si="4"/>
        <v>0</v>
      </c>
      <c r="AJ119" s="8">
        <f t="shared" si="4"/>
        <v>0</v>
      </c>
      <c r="AK119" s="8">
        <f t="shared" si="4"/>
        <v>0</v>
      </c>
      <c r="AL119" s="8">
        <f t="shared" si="4"/>
        <v>0</v>
      </c>
      <c r="AM119" s="8">
        <f t="shared" si="4"/>
        <v>0</v>
      </c>
      <c r="AN119" s="8">
        <f t="shared" si="4"/>
        <v>4096.97</v>
      </c>
      <c r="AO119" s="8">
        <f t="shared" si="4"/>
        <v>1657093.2</v>
      </c>
      <c r="AP119" s="8">
        <f t="shared" si="4"/>
        <v>0</v>
      </c>
      <c r="AQ119" s="8">
        <f t="shared" si="4"/>
        <v>0</v>
      </c>
      <c r="AR119" s="8">
        <f>G119+W119+Y119+AA119+AC119+AE119+AG119+AO119-AR13</f>
        <v>19069091.25</v>
      </c>
    </row>
  </sheetData>
  <mergeCells count="24">
    <mergeCell ref="AP2:AQ2"/>
    <mergeCell ref="A2:A3"/>
    <mergeCell ref="AR2:AR3"/>
    <mergeCell ref="AF2:AG2"/>
    <mergeCell ref="AH2:AI2"/>
    <mergeCell ref="AJ2:AK2"/>
    <mergeCell ref="AL2:AM2"/>
    <mergeCell ref="AN2:AO2"/>
    <mergeCell ref="A1:A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honeticPr fontId="4" type="noConversion"/>
  <pageMargins left="0.69930555555555596" right="0.69930555555555596" top="0.75" bottom="0.75" header="0.3" footer="0.3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CN=李夏/OU=市场监管处/O=serchzma01</cp:lastModifiedBy>
  <dcterms:created xsi:type="dcterms:W3CDTF">2022-02-22T09:14:00Z</dcterms:created>
  <dcterms:modified xsi:type="dcterms:W3CDTF">2023-05-22T08:06:53Z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7953DCC1B63B405B809714A3475A6323</vt:lpwstr>
  </property>
</Properties>
</file>